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940" activeTab="0"/>
  </bookViews>
  <sheets>
    <sheet name="駅" sheetId="1" r:id="rId1"/>
  </sheets>
  <definedNames/>
  <calcPr fullCalcOnLoad="1"/>
</workbook>
</file>

<file path=xl/comments1.xml><?xml version="1.0" encoding="utf-8"?>
<comments xmlns="http://schemas.openxmlformats.org/spreadsheetml/2006/main">
  <authors>
    <author>国際大学GLOCOM</author>
  </authors>
  <commentList>
    <comment ref="O8" authorId="0">
      <text>
        <r>
          <rPr>
            <b/>
            <sz val="9"/>
            <rFont val="ＭＳ Ｐゴシック"/>
            <family val="3"/>
          </rPr>
          <t>実家とのドアtoドアの距離（青葉台駅からバスで30分＋徒歩10分）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職場への距離
（15分は駅からの徒歩時間）</t>
        </r>
      </text>
    </comment>
    <comment ref="M8" authorId="0">
      <text>
        <r>
          <rPr>
            <b/>
            <sz val="9"/>
            <rFont val="ＭＳ Ｐゴシック"/>
            <family val="3"/>
          </rPr>
          <t>週に一度講義をしている実践女子大への時間</t>
        </r>
      </text>
    </comment>
  </commentList>
</comments>
</file>

<file path=xl/sharedStrings.xml><?xml version="1.0" encoding="utf-8"?>
<sst xmlns="http://schemas.openxmlformats.org/spreadsheetml/2006/main" count="89" uniqueCount="68">
  <si>
    <t>中目黒</t>
  </si>
  <si>
    <t>大岡山</t>
  </si>
  <si>
    <t>祐天寺</t>
  </si>
  <si>
    <t>代々木上原</t>
  </si>
  <si>
    <t>図書館</t>
  </si>
  <si>
    <t>総合係数</t>
  </si>
  <si>
    <t>目黒</t>
  </si>
  <si>
    <t>不動前</t>
  </si>
  <si>
    <t>武蔵小山</t>
  </si>
  <si>
    <t>西小山</t>
  </si>
  <si>
    <t>洗足</t>
  </si>
  <si>
    <t>四ツ谷</t>
  </si>
  <si>
    <t>六本木一丁目</t>
  </si>
  <si>
    <t>麻布十番</t>
  </si>
  <si>
    <t>代々木公園</t>
  </si>
  <si>
    <t>渋谷</t>
  </si>
  <si>
    <t>学芸大学</t>
  </si>
  <si>
    <t>都立大学</t>
  </si>
  <si>
    <t>自由が丘</t>
  </si>
  <si>
    <t>田園調布</t>
  </si>
  <si>
    <t>三軒茶屋</t>
  </si>
  <si>
    <t>駒沢大学</t>
  </si>
  <si>
    <t>桜新町</t>
  </si>
  <si>
    <t>南北・目黒</t>
  </si>
  <si>
    <t>千代田</t>
  </si>
  <si>
    <t>東横・田園</t>
  </si>
  <si>
    <t>東横</t>
  </si>
  <si>
    <t>田園</t>
  </si>
  <si>
    <t>六本木</t>
  </si>
  <si>
    <t>広尾</t>
  </si>
  <si>
    <t>恵比寿</t>
  </si>
  <si>
    <t>日々谷</t>
  </si>
  <si>
    <t>大門</t>
  </si>
  <si>
    <t>代々木</t>
  </si>
  <si>
    <t>新宿</t>
  </si>
  <si>
    <t>大江戸</t>
  </si>
  <si>
    <t>池尻大橋</t>
  </si>
  <si>
    <t>駅名</t>
  </si>
  <si>
    <t>路線</t>
  </si>
  <si>
    <t>大戸屋</t>
  </si>
  <si>
    <t>都心便利度</t>
  </si>
  <si>
    <t>合成係数</t>
  </si>
  <si>
    <r>
      <t>家賃底値感</t>
    </r>
    <r>
      <rPr>
        <sz val="6"/>
        <rFont val="ＭＳ Ｐゴシック"/>
        <family val="3"/>
      </rPr>
      <t>（家賃相場の動きを見て判断）</t>
    </r>
  </si>
  <si>
    <t>主観的変数</t>
  </si>
  <si>
    <t>自分的ネタ度</t>
  </si>
  <si>
    <t>1R物件数</t>
  </si>
  <si>
    <t>1K・1DK   相場</t>
  </si>
  <si>
    <t>1K・1DK   物件数</t>
  </si>
  <si>
    <t>1LDK・2K・2DK   相場</t>
  </si>
  <si>
    <t>1LDK・2K・2DK   物件数</t>
  </si>
  <si>
    <t>2LDK・3K・3DK   相場</t>
  </si>
  <si>
    <t>2LDK・3K・3DK   物件数</t>
  </si>
  <si>
    <t>3LDK・4K・4DK相場</t>
  </si>
  <si>
    <t>3LDK・4K・4DK物件数</t>
  </si>
  <si>
    <t>客観的変数</t>
  </si>
  <si>
    <t>1R相場</t>
  </si>
  <si>
    <t>重み付け</t>
  </si>
  <si>
    <r>
      <t>24時間FF</t>
    </r>
    <r>
      <rPr>
        <sz val="8"/>
        <rFont val="ＭＳ Ｐゴシック"/>
        <family val="3"/>
      </rPr>
      <t>（電源ありFFなら+1,混んでいれば-0.5）</t>
    </r>
  </si>
  <si>
    <t>時間評価てきとう係数</t>
  </si>
  <si>
    <t>家賃評価てきとう係数</t>
  </si>
  <si>
    <t>A■総合係数</t>
  </si>
  <si>
    <t>B■時間+家賃係数</t>
  </si>
  <si>
    <t>C■時間評価てきとう係数</t>
  </si>
  <si>
    <t>D■家賃評価てきとう係数</t>
  </si>
  <si>
    <t>時間+家賃係数</t>
  </si>
  <si>
    <t>青葉台＋40分</t>
  </si>
  <si>
    <t>六本木/乃木坂/麻布十番＋15分</t>
  </si>
  <si>
    <t>日野＋20分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</si>
</sst>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  <bgColor indexed="51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80" fontId="0" fillId="6" borderId="1" xfId="0" applyNumberFormat="1" applyFill="1" applyBorder="1" applyAlignment="1">
      <alignment vertical="center"/>
    </xf>
    <xf numFmtId="180" fontId="0" fillId="6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top" textRotation="255" wrapText="1"/>
    </xf>
    <xf numFmtId="181" fontId="0" fillId="2" borderId="1" xfId="0" applyNumberFormat="1" applyFill="1" applyBorder="1" applyAlignment="1">
      <alignment horizontal="left" vertical="top" textRotation="255" wrapText="1"/>
    </xf>
    <xf numFmtId="0" fontId="0" fillId="2" borderId="1" xfId="0" applyFill="1" applyBorder="1" applyAlignment="1">
      <alignment horizontal="left" vertical="top" textRotation="255" wrapText="1"/>
    </xf>
    <xf numFmtId="0" fontId="0" fillId="4" borderId="1" xfId="0" applyFill="1" applyBorder="1" applyAlignment="1">
      <alignment horizontal="left" vertical="top" textRotation="255" wrapText="1"/>
    </xf>
    <xf numFmtId="0" fontId="0" fillId="5" borderId="1" xfId="0" applyFill="1" applyBorder="1" applyAlignment="1">
      <alignment horizontal="left" vertical="top" textRotation="255" wrapText="1"/>
    </xf>
    <xf numFmtId="0" fontId="3" fillId="5" borderId="1" xfId="0" applyFont="1" applyFill="1" applyBorder="1" applyAlignment="1">
      <alignment horizontal="left" vertical="top" textRotation="255" wrapText="1"/>
    </xf>
    <xf numFmtId="0" fontId="0" fillId="5" borderId="1" xfId="0" applyFont="1" applyFill="1" applyBorder="1" applyAlignment="1">
      <alignment horizontal="left" vertical="top" textRotation="255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0" fontId="0" fillId="3" borderId="1" xfId="0" applyNumberFormat="1" applyFill="1" applyBorder="1" applyAlignment="1">
      <alignment vertical="center"/>
    </xf>
    <xf numFmtId="180" fontId="0" fillId="6" borderId="2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>
      <alignment horizontal="center" vertical="center"/>
    </xf>
    <xf numFmtId="180" fontId="0" fillId="6" borderId="4" xfId="0" applyNumberFormat="1" applyFill="1" applyBorder="1" applyAlignment="1">
      <alignment horizontal="center" vertical="center"/>
    </xf>
    <xf numFmtId="181" fontId="3" fillId="2" borderId="5" xfId="0" applyNumberFormat="1" applyFont="1" applyFill="1" applyBorder="1" applyAlignment="1">
      <alignment horizontal="center" vertical="center"/>
    </xf>
    <xf numFmtId="181" fontId="3" fillId="2" borderId="6" xfId="0" applyNumberFormat="1" applyFont="1" applyFill="1" applyBorder="1" applyAlignment="1">
      <alignment horizontal="center" vertical="center"/>
    </xf>
    <xf numFmtId="181" fontId="3" fillId="2" borderId="7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 textRotation="255" wrapText="1"/>
    </xf>
    <xf numFmtId="0" fontId="0" fillId="7" borderId="1" xfId="0" applyFill="1" applyBorder="1" applyAlignment="1">
      <alignment vertical="center"/>
    </xf>
    <xf numFmtId="0" fontId="0" fillId="7" borderId="1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0" sqref="R10"/>
    </sheetView>
  </sheetViews>
  <sheetFormatPr defaultColWidth="9.00390625" defaultRowHeight="13.5"/>
  <cols>
    <col min="1" max="1" width="10.00390625" style="4" bestFit="1" customWidth="1"/>
    <col min="2" max="2" width="19.875" style="4" bestFit="1" customWidth="1"/>
    <col min="3" max="3" width="5.125" style="5" bestFit="1" customWidth="1"/>
    <col min="4" max="4" width="5.125" style="4" bestFit="1" customWidth="1"/>
    <col min="5" max="5" width="4.50390625" style="4" bestFit="1" customWidth="1"/>
    <col min="6" max="6" width="4.50390625" style="5" bestFit="1" customWidth="1"/>
    <col min="7" max="9" width="4.50390625" style="4" bestFit="1" customWidth="1"/>
    <col min="10" max="10" width="4.875" style="4" bestFit="1" customWidth="1"/>
    <col min="11" max="12" width="4.50390625" style="4" bestFit="1" customWidth="1"/>
    <col min="13" max="13" width="4.625" style="4" bestFit="1" customWidth="1"/>
    <col min="14" max="14" width="4.50390625" style="3" bestFit="1" customWidth="1"/>
    <col min="15" max="15" width="4.625" style="4" bestFit="1" customWidth="1"/>
    <col min="16" max="16" width="6.50390625" style="4" bestFit="1" customWidth="1"/>
    <col min="17" max="17" width="4.50390625" style="4" bestFit="1" customWidth="1"/>
    <col min="18" max="18" width="7.375" style="7" bestFit="1" customWidth="1"/>
    <col min="19" max="19" width="4.50390625" style="4" bestFit="1" customWidth="1"/>
    <col min="20" max="20" width="7.375" style="4" bestFit="1" customWidth="1"/>
    <col min="21" max="21" width="5.375" style="4" bestFit="1" customWidth="1"/>
    <col min="22" max="22" width="6.50390625" style="4" bestFit="1" customWidth="1"/>
    <col min="23" max="23" width="5.375" style="4" bestFit="1" customWidth="1"/>
    <col min="24" max="24" width="6.50390625" style="4" bestFit="1" customWidth="1"/>
    <col min="25" max="25" width="4.50390625" style="4" bestFit="1" customWidth="1"/>
    <col min="26" max="16384" width="6.375" style="4" customWidth="1"/>
  </cols>
  <sheetData>
    <row r="1" spans="7:18" ht="13.5" hidden="1">
      <c r="G1" s="5"/>
      <c r="J1" s="5"/>
      <c r="K1" s="5"/>
      <c r="N1" s="5"/>
      <c r="R1" s="6"/>
    </row>
    <row r="2" spans="1:50" s="11" customFormat="1" ht="13.5">
      <c r="A2" s="23" t="s">
        <v>56</v>
      </c>
      <c r="B2" s="11" t="s">
        <v>5</v>
      </c>
      <c r="C2" s="22"/>
      <c r="D2" s="11">
        <v>1</v>
      </c>
      <c r="E2" s="22"/>
      <c r="F2" s="22"/>
      <c r="G2" s="11">
        <v>1</v>
      </c>
      <c r="H2" s="11">
        <v>1</v>
      </c>
      <c r="I2" s="11">
        <v>1</v>
      </c>
      <c r="J2" s="11">
        <v>2</v>
      </c>
      <c r="K2" s="11">
        <v>1</v>
      </c>
      <c r="L2" s="11">
        <v>2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 s="11" customFormat="1" ht="13.5">
      <c r="A3" s="24"/>
      <c r="B3" s="11" t="s">
        <v>64</v>
      </c>
      <c r="C3" s="22"/>
      <c r="D3" s="22"/>
      <c r="E3" s="11">
        <v>0.4</v>
      </c>
      <c r="F3" s="11">
        <v>1.2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0" s="11" customFormat="1" ht="13.5">
      <c r="A4" s="24"/>
      <c r="B4" s="11" t="s">
        <v>58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1">
        <v>0.05</v>
      </c>
      <c r="N4" s="11">
        <v>0.9</v>
      </c>
      <c r="O4" s="11">
        <v>0.05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s="11" customFormat="1" ht="12.75" customHeight="1">
      <c r="A5" s="25"/>
      <c r="B5" s="11" t="s">
        <v>59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1">
        <v>1</v>
      </c>
      <c r="Q5" s="22"/>
      <c r="R5" s="12">
        <v>4</v>
      </c>
      <c r="S5" s="22"/>
      <c r="T5" s="11">
        <v>1</v>
      </c>
      <c r="U5" s="22"/>
      <c r="V5" s="11">
        <v>0</v>
      </c>
      <c r="W5" s="22"/>
      <c r="X5" s="12">
        <v>0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4:17" ht="13.5" hidden="1">
      <c r="N6" s="5"/>
      <c r="Q6" s="5"/>
    </row>
    <row r="7" spans="3:25" ht="13.5">
      <c r="C7" s="26" t="s">
        <v>41</v>
      </c>
      <c r="D7" s="27"/>
      <c r="E7" s="27"/>
      <c r="F7" s="28"/>
      <c r="G7" s="29" t="s">
        <v>43</v>
      </c>
      <c r="H7" s="30"/>
      <c r="I7" s="30"/>
      <c r="J7" s="30"/>
      <c r="K7" s="30"/>
      <c r="L7" s="31"/>
      <c r="M7" s="32" t="s">
        <v>54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1:25" s="13" customFormat="1" ht="121.5">
      <c r="A8" s="13" t="s">
        <v>38</v>
      </c>
      <c r="B8" s="13" t="s">
        <v>37</v>
      </c>
      <c r="C8" s="14" t="s">
        <v>60</v>
      </c>
      <c r="D8" s="15" t="s">
        <v>61</v>
      </c>
      <c r="E8" s="15" t="s">
        <v>62</v>
      </c>
      <c r="F8" s="14" t="s">
        <v>63</v>
      </c>
      <c r="G8" s="16" t="s">
        <v>4</v>
      </c>
      <c r="H8" s="16" t="s">
        <v>44</v>
      </c>
      <c r="I8" s="16" t="s">
        <v>39</v>
      </c>
      <c r="J8" s="16" t="s">
        <v>57</v>
      </c>
      <c r="K8" s="16" t="s">
        <v>40</v>
      </c>
      <c r="L8" s="16" t="s">
        <v>42</v>
      </c>
      <c r="M8" s="35" t="s">
        <v>67</v>
      </c>
      <c r="N8" s="35" t="s">
        <v>66</v>
      </c>
      <c r="O8" s="35" t="s">
        <v>65</v>
      </c>
      <c r="P8" s="17" t="s">
        <v>55</v>
      </c>
      <c r="Q8" s="17" t="s">
        <v>45</v>
      </c>
      <c r="R8" s="18" t="s">
        <v>46</v>
      </c>
      <c r="S8" s="19" t="s">
        <v>47</v>
      </c>
      <c r="T8" s="17" t="s">
        <v>48</v>
      </c>
      <c r="U8" s="17" t="s">
        <v>49</v>
      </c>
      <c r="V8" s="17" t="s">
        <v>50</v>
      </c>
      <c r="W8" s="17" t="s">
        <v>51</v>
      </c>
      <c r="X8" s="17" t="s">
        <v>52</v>
      </c>
      <c r="Y8" s="17" t="s">
        <v>53</v>
      </c>
    </row>
    <row r="9" spans="1:25" ht="13.5">
      <c r="A9" s="20" t="s">
        <v>23</v>
      </c>
      <c r="B9" s="21" t="s">
        <v>1</v>
      </c>
      <c r="C9" s="2">
        <f aca="true" t="shared" si="0" ref="C9:C36">D9*D$2-(G9*G$2+H9*H$2+I9*I$2+J9*J$2+K9*K$2+L9*L$2)</f>
        <v>67.572</v>
      </c>
      <c r="D9" s="2">
        <f aca="true" t="shared" si="1" ref="D9:D36">(E9*E$3+F9*F$3)</f>
        <v>78.272</v>
      </c>
      <c r="E9" s="1">
        <f>(M9*M$4)+(N9*N$4)+(O9*O$4)</f>
        <v>39.05</v>
      </c>
      <c r="F9" s="2">
        <f>((P9*P$5)+(R9*R$5)+(T9*T$5)+(V9*V$5)+(X9*X$5))</f>
        <v>52.21</v>
      </c>
      <c r="G9" s="8">
        <v>3</v>
      </c>
      <c r="H9" s="8">
        <v>1</v>
      </c>
      <c r="I9" s="8"/>
      <c r="J9" s="8">
        <v>2</v>
      </c>
      <c r="K9" s="8">
        <v>0.7</v>
      </c>
      <c r="L9" s="8">
        <v>1</v>
      </c>
      <c r="M9" s="36">
        <v>80</v>
      </c>
      <c r="N9" s="36">
        <v>35</v>
      </c>
      <c r="O9" s="36">
        <v>71</v>
      </c>
      <c r="P9" s="9">
        <v>7.4</v>
      </c>
      <c r="Q9" s="9">
        <v>136</v>
      </c>
      <c r="R9" s="10">
        <v>8.23</v>
      </c>
      <c r="S9" s="9">
        <v>354</v>
      </c>
      <c r="T9" s="10">
        <v>11.89</v>
      </c>
      <c r="U9" s="9">
        <v>131</v>
      </c>
      <c r="V9" s="9">
        <v>17.51</v>
      </c>
      <c r="W9" s="9">
        <v>26</v>
      </c>
      <c r="X9" s="9">
        <v>23.18</v>
      </c>
      <c r="Y9" s="9">
        <v>41</v>
      </c>
    </row>
    <row r="10" spans="1:25" ht="13.5">
      <c r="A10" s="20" t="s">
        <v>27</v>
      </c>
      <c r="B10" s="20" t="s">
        <v>21</v>
      </c>
      <c r="C10" s="2">
        <f t="shared" si="0"/>
        <v>71.95200000000001</v>
      </c>
      <c r="D10" s="2">
        <f t="shared" si="1"/>
        <v>81.45200000000001</v>
      </c>
      <c r="E10" s="1">
        <f aca="true" t="shared" si="2" ref="E10:E36">(M10*M$4)+(N10*N$4)+(O10*O$4)</f>
        <v>35</v>
      </c>
      <c r="F10" s="2">
        <f aca="true" t="shared" si="3" ref="F10:F36">((P10*P$5)+(R10*R$5)+(T10*T$5)+(V10*V$5)+(X10*X$5))</f>
        <v>56.21000000000001</v>
      </c>
      <c r="G10" s="8">
        <v>3</v>
      </c>
      <c r="H10" s="8">
        <v>1</v>
      </c>
      <c r="I10" s="8">
        <v>1</v>
      </c>
      <c r="J10" s="8">
        <v>2</v>
      </c>
      <c r="K10" s="8">
        <v>0.5</v>
      </c>
      <c r="L10" s="8">
        <v>0</v>
      </c>
      <c r="M10" s="36">
        <v>76</v>
      </c>
      <c r="N10" s="36">
        <v>31</v>
      </c>
      <c r="O10" s="36">
        <v>66</v>
      </c>
      <c r="P10" s="9">
        <v>8.06</v>
      </c>
      <c r="Q10" s="9">
        <v>252</v>
      </c>
      <c r="R10" s="10">
        <v>8.55</v>
      </c>
      <c r="S10" s="9">
        <v>579</v>
      </c>
      <c r="T10" s="9">
        <v>13.95</v>
      </c>
      <c r="U10" s="9">
        <v>270</v>
      </c>
      <c r="V10" s="9">
        <v>17.97</v>
      </c>
      <c r="W10" s="9">
        <v>97</v>
      </c>
      <c r="X10" s="9">
        <v>29.47</v>
      </c>
      <c r="Y10" s="9">
        <v>47</v>
      </c>
    </row>
    <row r="11" spans="1:25" ht="13.5">
      <c r="A11" s="20" t="s">
        <v>27</v>
      </c>
      <c r="B11" s="20" t="s">
        <v>22</v>
      </c>
      <c r="C11" s="2">
        <f t="shared" si="0"/>
        <v>71.592</v>
      </c>
      <c r="D11" s="2">
        <f t="shared" si="1"/>
        <v>78.092</v>
      </c>
      <c r="E11" s="1">
        <f t="shared" si="2"/>
        <v>37.4</v>
      </c>
      <c r="F11" s="2">
        <f t="shared" si="3"/>
        <v>52.61</v>
      </c>
      <c r="G11" s="8">
        <v>3</v>
      </c>
      <c r="H11" s="8">
        <v>1</v>
      </c>
      <c r="I11" s="8"/>
      <c r="J11" s="8">
        <v>1</v>
      </c>
      <c r="K11" s="8">
        <v>0.5</v>
      </c>
      <c r="L11" s="8">
        <v>0</v>
      </c>
      <c r="M11" s="36">
        <v>73</v>
      </c>
      <c r="N11" s="36">
        <v>34</v>
      </c>
      <c r="O11" s="36">
        <v>63</v>
      </c>
      <c r="P11" s="9">
        <v>7.6</v>
      </c>
      <c r="Q11" s="9">
        <v>135</v>
      </c>
      <c r="R11" s="10">
        <v>7.89</v>
      </c>
      <c r="S11" s="9">
        <v>266</v>
      </c>
      <c r="T11" s="9">
        <v>13.45</v>
      </c>
      <c r="U11" s="9">
        <v>169</v>
      </c>
      <c r="V11" s="9">
        <v>17.29</v>
      </c>
      <c r="W11" s="9">
        <v>97</v>
      </c>
      <c r="X11" s="9">
        <v>24.52</v>
      </c>
      <c r="Y11" s="9">
        <v>91</v>
      </c>
    </row>
    <row r="12" spans="1:25" ht="13.5">
      <c r="A12" s="20" t="s">
        <v>23</v>
      </c>
      <c r="B12" s="20" t="s">
        <v>9</v>
      </c>
      <c r="C12" s="2">
        <f t="shared" si="0"/>
        <v>74.272</v>
      </c>
      <c r="D12" s="2">
        <f t="shared" si="1"/>
        <v>77.772</v>
      </c>
      <c r="E12" s="1">
        <f t="shared" si="2"/>
        <v>35.85</v>
      </c>
      <c r="F12" s="2">
        <f t="shared" si="3"/>
        <v>52.86000000000001</v>
      </c>
      <c r="G12" s="8"/>
      <c r="H12" s="8">
        <v>1</v>
      </c>
      <c r="I12" s="8"/>
      <c r="J12" s="8">
        <v>1</v>
      </c>
      <c r="K12" s="8">
        <v>0.5</v>
      </c>
      <c r="L12" s="8">
        <v>0</v>
      </c>
      <c r="M12" s="36">
        <v>84</v>
      </c>
      <c r="N12" s="36">
        <v>31</v>
      </c>
      <c r="O12" s="36">
        <v>75</v>
      </c>
      <c r="P12" s="9">
        <v>7.31</v>
      </c>
      <c r="Q12" s="9">
        <v>219</v>
      </c>
      <c r="R12" s="10">
        <v>8.31</v>
      </c>
      <c r="S12" s="9">
        <v>507</v>
      </c>
      <c r="T12" s="9">
        <v>12.31</v>
      </c>
      <c r="U12" s="9">
        <v>189</v>
      </c>
      <c r="V12" s="9">
        <v>16.29</v>
      </c>
      <c r="W12" s="9">
        <v>47</v>
      </c>
      <c r="X12" s="9"/>
      <c r="Y12" s="9"/>
    </row>
    <row r="13" spans="1:25" ht="13.5">
      <c r="A13" s="20" t="s">
        <v>23</v>
      </c>
      <c r="B13" s="20" t="s">
        <v>8</v>
      </c>
      <c r="C13" s="2">
        <f t="shared" si="0"/>
        <v>76.924</v>
      </c>
      <c r="D13" s="2">
        <f t="shared" si="1"/>
        <v>80.924</v>
      </c>
      <c r="E13" s="1">
        <f t="shared" si="2"/>
        <v>34.25</v>
      </c>
      <c r="F13" s="2">
        <f t="shared" si="3"/>
        <v>56.02</v>
      </c>
      <c r="G13" s="8"/>
      <c r="H13" s="8">
        <v>1</v>
      </c>
      <c r="I13" s="8"/>
      <c r="J13" s="8">
        <v>1</v>
      </c>
      <c r="K13" s="8">
        <v>1</v>
      </c>
      <c r="L13" s="8">
        <v>0</v>
      </c>
      <c r="M13" s="36">
        <v>86</v>
      </c>
      <c r="N13" s="36">
        <v>29</v>
      </c>
      <c r="O13" s="36">
        <v>77</v>
      </c>
      <c r="P13" s="9">
        <v>7.83</v>
      </c>
      <c r="Q13" s="9">
        <v>207</v>
      </c>
      <c r="R13" s="10">
        <v>8.71</v>
      </c>
      <c r="S13" s="9">
        <v>465</v>
      </c>
      <c r="T13" s="9">
        <v>13.35</v>
      </c>
      <c r="U13" s="9">
        <v>212</v>
      </c>
      <c r="V13" s="9">
        <v>16.43</v>
      </c>
      <c r="W13" s="9">
        <v>64</v>
      </c>
      <c r="X13" s="9">
        <v>19.11</v>
      </c>
      <c r="Y13" s="9">
        <v>29</v>
      </c>
    </row>
    <row r="14" spans="1:25" ht="13.5">
      <c r="A14" s="20" t="s">
        <v>27</v>
      </c>
      <c r="B14" s="20" t="s">
        <v>20</v>
      </c>
      <c r="C14" s="2">
        <f t="shared" si="0"/>
        <v>78.17999999999999</v>
      </c>
      <c r="D14" s="2">
        <f t="shared" si="1"/>
        <v>81.88</v>
      </c>
      <c r="E14" s="1">
        <f t="shared" si="2"/>
        <v>33.4</v>
      </c>
      <c r="F14" s="2">
        <f t="shared" si="3"/>
        <v>57.1</v>
      </c>
      <c r="G14" s="8"/>
      <c r="H14" s="8">
        <v>1</v>
      </c>
      <c r="I14" s="8"/>
      <c r="J14" s="8">
        <v>1</v>
      </c>
      <c r="K14" s="8">
        <v>0.7</v>
      </c>
      <c r="L14" s="8">
        <v>0</v>
      </c>
      <c r="M14" s="36">
        <v>78</v>
      </c>
      <c r="N14" s="36">
        <v>29</v>
      </c>
      <c r="O14" s="36">
        <v>68</v>
      </c>
      <c r="P14" s="9">
        <v>7.57</v>
      </c>
      <c r="Q14" s="9">
        <v>386</v>
      </c>
      <c r="R14" s="10">
        <v>8.97</v>
      </c>
      <c r="S14" s="9">
        <v>847</v>
      </c>
      <c r="T14" s="9">
        <v>13.65</v>
      </c>
      <c r="U14" s="9">
        <v>348</v>
      </c>
      <c r="V14" s="9">
        <v>15.71</v>
      </c>
      <c r="W14" s="9">
        <v>129</v>
      </c>
      <c r="X14" s="9">
        <v>23.9</v>
      </c>
      <c r="Y14" s="9">
        <v>32</v>
      </c>
    </row>
    <row r="15" spans="1:25" ht="13.5">
      <c r="A15" s="20" t="s">
        <v>26</v>
      </c>
      <c r="B15" s="20" t="s">
        <v>19</v>
      </c>
      <c r="C15" s="2">
        <f t="shared" si="0"/>
        <v>77.96799999999999</v>
      </c>
      <c r="D15" s="2">
        <f t="shared" si="1"/>
        <v>79.46799999999999</v>
      </c>
      <c r="E15" s="1">
        <f t="shared" si="2"/>
        <v>38.199999999999996</v>
      </c>
      <c r="F15" s="2">
        <f t="shared" si="3"/>
        <v>53.489999999999995</v>
      </c>
      <c r="G15" s="8"/>
      <c r="H15" s="8">
        <v>1</v>
      </c>
      <c r="I15" s="8"/>
      <c r="J15" s="8">
        <v>0</v>
      </c>
      <c r="K15" s="8">
        <v>0.5</v>
      </c>
      <c r="L15" s="8">
        <v>0</v>
      </c>
      <c r="M15" s="36">
        <v>81</v>
      </c>
      <c r="N15" s="36">
        <v>34</v>
      </c>
      <c r="O15" s="36">
        <v>71</v>
      </c>
      <c r="P15" s="9">
        <v>6.62</v>
      </c>
      <c r="Q15" s="9">
        <v>45</v>
      </c>
      <c r="R15" s="10">
        <v>8.37</v>
      </c>
      <c r="S15" s="9">
        <v>98</v>
      </c>
      <c r="T15" s="9">
        <v>13.39</v>
      </c>
      <c r="U15" s="9">
        <v>74</v>
      </c>
      <c r="V15" s="9">
        <v>20.32</v>
      </c>
      <c r="W15" s="9">
        <v>19</v>
      </c>
      <c r="X15" s="9">
        <v>36.35</v>
      </c>
      <c r="Y15" s="9">
        <v>10</v>
      </c>
    </row>
    <row r="16" spans="1:25" ht="13.5">
      <c r="A16" s="20" t="s">
        <v>26</v>
      </c>
      <c r="B16" s="20" t="s">
        <v>2</v>
      </c>
      <c r="C16" s="2">
        <f t="shared" si="0"/>
        <v>81.68</v>
      </c>
      <c r="D16" s="2">
        <f t="shared" si="1"/>
        <v>85.18</v>
      </c>
      <c r="E16" s="1">
        <f t="shared" si="2"/>
        <v>30.85</v>
      </c>
      <c r="F16" s="2">
        <f t="shared" si="3"/>
        <v>60.7</v>
      </c>
      <c r="G16" s="8"/>
      <c r="H16" s="8">
        <v>1</v>
      </c>
      <c r="I16" s="8"/>
      <c r="J16" s="8">
        <v>1</v>
      </c>
      <c r="K16" s="8">
        <v>0.5</v>
      </c>
      <c r="L16" s="8">
        <v>0</v>
      </c>
      <c r="M16" s="36">
        <v>75</v>
      </c>
      <c r="N16" s="36">
        <v>26</v>
      </c>
      <c r="O16" s="36">
        <v>74</v>
      </c>
      <c r="P16" s="9">
        <v>8.61</v>
      </c>
      <c r="Q16" s="9">
        <v>131</v>
      </c>
      <c r="R16" s="10">
        <v>9.32</v>
      </c>
      <c r="S16" s="9">
        <v>381</v>
      </c>
      <c r="T16" s="9">
        <v>14.81</v>
      </c>
      <c r="U16" s="9">
        <v>196</v>
      </c>
      <c r="V16" s="9">
        <v>19.89</v>
      </c>
      <c r="W16" s="9">
        <v>39</v>
      </c>
      <c r="X16" s="9">
        <v>25.41</v>
      </c>
      <c r="Y16" s="9">
        <v>22</v>
      </c>
    </row>
    <row r="17" spans="1:25" ht="13.5">
      <c r="A17" s="20" t="s">
        <v>23</v>
      </c>
      <c r="B17" s="20" t="s">
        <v>10</v>
      </c>
      <c r="C17" s="2">
        <f t="shared" si="0"/>
        <v>81.54399999999998</v>
      </c>
      <c r="D17" s="2">
        <f t="shared" si="1"/>
        <v>83.04399999999998</v>
      </c>
      <c r="E17" s="1">
        <f t="shared" si="2"/>
        <v>37.15</v>
      </c>
      <c r="F17" s="2">
        <f t="shared" si="3"/>
        <v>56.81999999999999</v>
      </c>
      <c r="G17" s="8"/>
      <c r="H17" s="8">
        <v>1</v>
      </c>
      <c r="I17" s="8"/>
      <c r="J17" s="8">
        <v>0</v>
      </c>
      <c r="K17" s="8">
        <v>0.5</v>
      </c>
      <c r="L17" s="8">
        <v>0</v>
      </c>
      <c r="M17" s="36">
        <v>81</v>
      </c>
      <c r="N17" s="36">
        <v>33</v>
      </c>
      <c r="O17" s="36">
        <v>68</v>
      </c>
      <c r="P17" s="9">
        <v>8.22</v>
      </c>
      <c r="Q17" s="9">
        <v>120</v>
      </c>
      <c r="R17" s="10">
        <v>8.77</v>
      </c>
      <c r="S17" s="9">
        <v>315</v>
      </c>
      <c r="T17" s="9">
        <v>13.52</v>
      </c>
      <c r="U17" s="9">
        <v>152</v>
      </c>
      <c r="V17" s="9">
        <v>17.11</v>
      </c>
      <c r="W17" s="9">
        <v>38</v>
      </c>
      <c r="X17" s="9">
        <v>19.06</v>
      </c>
      <c r="Y17" s="9">
        <v>17</v>
      </c>
    </row>
    <row r="18" spans="1:25" ht="13.5">
      <c r="A18" s="20" t="s">
        <v>23</v>
      </c>
      <c r="B18" s="20" t="s">
        <v>7</v>
      </c>
      <c r="C18" s="2">
        <f t="shared" si="0"/>
        <v>79.848</v>
      </c>
      <c r="D18" s="2">
        <f t="shared" si="1"/>
        <v>83.348</v>
      </c>
      <c r="E18" s="1">
        <f t="shared" si="2"/>
        <v>31.1</v>
      </c>
      <c r="F18" s="2">
        <f t="shared" si="3"/>
        <v>59.09</v>
      </c>
      <c r="G18" s="8"/>
      <c r="H18" s="8">
        <v>1</v>
      </c>
      <c r="I18" s="8"/>
      <c r="J18" s="8">
        <v>1</v>
      </c>
      <c r="K18" s="8">
        <v>0.5</v>
      </c>
      <c r="L18" s="8">
        <v>0</v>
      </c>
      <c r="M18" s="36">
        <v>74</v>
      </c>
      <c r="N18" s="36">
        <v>26</v>
      </c>
      <c r="O18" s="36">
        <v>80</v>
      </c>
      <c r="P18" s="9">
        <v>7.79</v>
      </c>
      <c r="Q18" s="9">
        <v>189</v>
      </c>
      <c r="R18" s="10">
        <v>8.83</v>
      </c>
      <c r="S18" s="9">
        <v>477</v>
      </c>
      <c r="T18" s="9">
        <v>15.98</v>
      </c>
      <c r="U18" s="9">
        <v>276</v>
      </c>
      <c r="V18" s="9">
        <v>21.54</v>
      </c>
      <c r="W18" s="9">
        <v>126</v>
      </c>
      <c r="X18" s="9">
        <v>25.14</v>
      </c>
      <c r="Y18" s="9">
        <v>38</v>
      </c>
    </row>
    <row r="19" spans="1:25" ht="13.5">
      <c r="A19" s="4" t="s">
        <v>26</v>
      </c>
      <c r="B19" s="4" t="s">
        <v>17</v>
      </c>
      <c r="C19" s="2">
        <f t="shared" si="0"/>
        <v>82.38</v>
      </c>
      <c r="D19" s="2">
        <f t="shared" si="1"/>
        <v>85.88</v>
      </c>
      <c r="E19" s="1">
        <f t="shared" si="2"/>
        <v>34.4</v>
      </c>
      <c r="F19" s="2">
        <f t="shared" si="3"/>
        <v>60.099999999999994</v>
      </c>
      <c r="G19" s="8">
        <v>2</v>
      </c>
      <c r="H19" s="8">
        <v>1</v>
      </c>
      <c r="I19" s="8"/>
      <c r="J19" s="8">
        <v>0</v>
      </c>
      <c r="K19" s="8">
        <v>0.5</v>
      </c>
      <c r="L19" s="8">
        <v>0</v>
      </c>
      <c r="M19" s="36">
        <v>79</v>
      </c>
      <c r="N19" s="36">
        <v>30</v>
      </c>
      <c r="O19" s="36">
        <v>69</v>
      </c>
      <c r="P19" s="9">
        <v>9.09</v>
      </c>
      <c r="Q19" s="9">
        <v>202</v>
      </c>
      <c r="R19" s="10">
        <v>8.99</v>
      </c>
      <c r="S19" s="9">
        <v>504</v>
      </c>
      <c r="T19" s="9">
        <v>15.05</v>
      </c>
      <c r="U19" s="9">
        <v>248</v>
      </c>
      <c r="V19" s="9">
        <v>20.65</v>
      </c>
      <c r="W19" s="9">
        <v>114</v>
      </c>
      <c r="X19" s="9">
        <v>28.38</v>
      </c>
      <c r="Y19" s="9">
        <v>86</v>
      </c>
    </row>
    <row r="20" spans="1:25" ht="13.5">
      <c r="A20" s="4" t="s">
        <v>26</v>
      </c>
      <c r="B20" s="4" t="s">
        <v>16</v>
      </c>
      <c r="C20" s="2">
        <f t="shared" si="0"/>
        <v>82.52799999999999</v>
      </c>
      <c r="D20" s="2">
        <f t="shared" si="1"/>
        <v>86.52799999999999</v>
      </c>
      <c r="E20" s="1">
        <f t="shared" si="2"/>
        <v>32.6</v>
      </c>
      <c r="F20" s="2">
        <f t="shared" si="3"/>
        <v>61.239999999999995</v>
      </c>
      <c r="G20" s="8"/>
      <c r="H20" s="8">
        <v>1</v>
      </c>
      <c r="I20" s="8"/>
      <c r="J20" s="8">
        <v>1</v>
      </c>
      <c r="K20" s="8">
        <v>1</v>
      </c>
      <c r="L20" s="8">
        <v>0</v>
      </c>
      <c r="M20" s="36">
        <v>77</v>
      </c>
      <c r="N20" s="36">
        <v>28</v>
      </c>
      <c r="O20" s="36">
        <v>71</v>
      </c>
      <c r="P20" s="9">
        <v>8.86</v>
      </c>
      <c r="Q20" s="9">
        <v>247</v>
      </c>
      <c r="R20" s="10">
        <v>9.27</v>
      </c>
      <c r="S20" s="9">
        <v>577</v>
      </c>
      <c r="T20" s="9">
        <v>15.3</v>
      </c>
      <c r="U20" s="9">
        <v>296</v>
      </c>
      <c r="V20" s="9">
        <v>19.08</v>
      </c>
      <c r="W20" s="9">
        <v>81</v>
      </c>
      <c r="X20" s="9">
        <v>24.97</v>
      </c>
      <c r="Y20" s="9">
        <v>68</v>
      </c>
    </row>
    <row r="21" spans="1:25" ht="13.5">
      <c r="A21" s="4" t="s">
        <v>26</v>
      </c>
      <c r="B21" s="4" t="s">
        <v>18</v>
      </c>
      <c r="C21" s="2">
        <f t="shared" si="0"/>
        <v>83.328</v>
      </c>
      <c r="D21" s="2">
        <f t="shared" si="1"/>
        <v>89.328</v>
      </c>
      <c r="E21" s="1">
        <f t="shared" si="2"/>
        <v>36</v>
      </c>
      <c r="F21" s="2">
        <f t="shared" si="3"/>
        <v>62.44</v>
      </c>
      <c r="G21" s="8"/>
      <c r="H21" s="8">
        <v>2</v>
      </c>
      <c r="I21" s="8">
        <v>1</v>
      </c>
      <c r="J21" s="8">
        <v>1</v>
      </c>
      <c r="K21" s="8">
        <v>1</v>
      </c>
      <c r="L21" s="8">
        <v>0</v>
      </c>
      <c r="M21" s="36">
        <v>77</v>
      </c>
      <c r="N21" s="36">
        <v>32</v>
      </c>
      <c r="O21" s="36">
        <v>67</v>
      </c>
      <c r="P21" s="9">
        <v>8.98</v>
      </c>
      <c r="Q21" s="9">
        <v>178</v>
      </c>
      <c r="R21" s="10">
        <v>9.54</v>
      </c>
      <c r="S21" s="9">
        <v>502</v>
      </c>
      <c r="T21" s="9">
        <v>15.3</v>
      </c>
      <c r="U21" s="9">
        <v>211</v>
      </c>
      <c r="V21" s="9">
        <v>21.21</v>
      </c>
      <c r="W21" s="9">
        <v>76</v>
      </c>
      <c r="X21" s="9">
        <v>28.6</v>
      </c>
      <c r="Y21" s="9">
        <v>30</v>
      </c>
    </row>
    <row r="22" spans="1:25" ht="13.5">
      <c r="A22" s="4" t="s">
        <v>23</v>
      </c>
      <c r="B22" s="4" t="s">
        <v>11</v>
      </c>
      <c r="C22" s="2">
        <f t="shared" si="0"/>
        <v>85.46799999999999</v>
      </c>
      <c r="D22" s="2">
        <f t="shared" si="1"/>
        <v>88.46799999999999</v>
      </c>
      <c r="E22" s="1">
        <f t="shared" si="2"/>
        <v>27.55</v>
      </c>
      <c r="F22" s="2">
        <f t="shared" si="3"/>
        <v>64.53999999999999</v>
      </c>
      <c r="G22" s="8"/>
      <c r="H22" s="8">
        <v>1</v>
      </c>
      <c r="I22" s="8"/>
      <c r="J22" s="8">
        <v>0</v>
      </c>
      <c r="K22" s="8">
        <v>2</v>
      </c>
      <c r="L22" s="8">
        <v>0</v>
      </c>
      <c r="M22" s="36">
        <v>53</v>
      </c>
      <c r="N22" s="37">
        <v>23</v>
      </c>
      <c r="O22" s="37">
        <v>84</v>
      </c>
      <c r="P22" s="10">
        <v>8.47</v>
      </c>
      <c r="Q22" s="10">
        <v>83</v>
      </c>
      <c r="R22" s="10">
        <v>9.81</v>
      </c>
      <c r="S22" s="9">
        <v>152</v>
      </c>
      <c r="T22" s="9">
        <v>16.83</v>
      </c>
      <c r="U22" s="9">
        <v>109</v>
      </c>
      <c r="V22" s="9">
        <v>25.49</v>
      </c>
      <c r="W22" s="9">
        <v>62</v>
      </c>
      <c r="X22" s="9">
        <v>62.75</v>
      </c>
      <c r="Y22" s="9">
        <v>45</v>
      </c>
    </row>
    <row r="23" spans="1:25" ht="13.5">
      <c r="A23" s="4" t="s">
        <v>27</v>
      </c>
      <c r="B23" s="4" t="s">
        <v>36</v>
      </c>
      <c r="C23" s="2">
        <f t="shared" si="0"/>
        <v>86.82</v>
      </c>
      <c r="D23" s="2">
        <f t="shared" si="1"/>
        <v>90.82</v>
      </c>
      <c r="E23" s="1">
        <f t="shared" si="2"/>
        <v>31.3</v>
      </c>
      <c r="F23" s="2">
        <f t="shared" si="3"/>
        <v>65.25</v>
      </c>
      <c r="G23" s="8"/>
      <c r="H23" s="8">
        <v>1</v>
      </c>
      <c r="I23" s="8"/>
      <c r="J23" s="8">
        <v>1</v>
      </c>
      <c r="K23" s="8">
        <v>1</v>
      </c>
      <c r="L23" s="8">
        <v>0</v>
      </c>
      <c r="M23" s="36">
        <v>70</v>
      </c>
      <c r="N23" s="37">
        <v>27</v>
      </c>
      <c r="O23" s="37">
        <v>70</v>
      </c>
      <c r="P23" s="10">
        <v>8.92</v>
      </c>
      <c r="Q23" s="10">
        <v>195</v>
      </c>
      <c r="R23" s="10">
        <v>10.07</v>
      </c>
      <c r="S23" s="9">
        <v>517</v>
      </c>
      <c r="T23" s="9">
        <v>16.05</v>
      </c>
      <c r="U23" s="9">
        <v>342</v>
      </c>
      <c r="V23" s="9">
        <v>21.84</v>
      </c>
      <c r="W23" s="9">
        <v>116</v>
      </c>
      <c r="X23" s="9">
        <v>30.91</v>
      </c>
      <c r="Y23" s="9">
        <v>62</v>
      </c>
    </row>
    <row r="24" spans="1:25" ht="13.5">
      <c r="A24" s="4" t="s">
        <v>24</v>
      </c>
      <c r="B24" s="4" t="s">
        <v>14</v>
      </c>
      <c r="C24" s="2">
        <f t="shared" si="0"/>
        <v>90.44399999999999</v>
      </c>
      <c r="D24" s="2">
        <f t="shared" si="1"/>
        <v>91.94399999999999</v>
      </c>
      <c r="E24" s="1">
        <f t="shared" si="2"/>
        <v>26.400000000000006</v>
      </c>
      <c r="F24" s="2">
        <f t="shared" si="3"/>
        <v>67.82</v>
      </c>
      <c r="G24" s="8"/>
      <c r="H24" s="8">
        <v>1</v>
      </c>
      <c r="I24" s="8"/>
      <c r="J24" s="8">
        <v>0</v>
      </c>
      <c r="K24" s="8">
        <v>0.5</v>
      </c>
      <c r="L24" s="8">
        <v>0</v>
      </c>
      <c r="M24" s="36">
        <v>67</v>
      </c>
      <c r="N24" s="37">
        <v>21</v>
      </c>
      <c r="O24" s="37">
        <v>83</v>
      </c>
      <c r="P24" s="10">
        <v>10.1</v>
      </c>
      <c r="Q24" s="10">
        <v>72</v>
      </c>
      <c r="R24" s="10">
        <v>10.17</v>
      </c>
      <c r="S24" s="9">
        <v>282</v>
      </c>
      <c r="T24" s="9">
        <v>17.04</v>
      </c>
      <c r="U24" s="9">
        <v>188</v>
      </c>
      <c r="V24" s="9">
        <v>23.67</v>
      </c>
      <c r="W24" s="9">
        <v>76</v>
      </c>
      <c r="X24" s="9">
        <v>35.35</v>
      </c>
      <c r="Y24" s="9">
        <v>46</v>
      </c>
    </row>
    <row r="25" spans="1:25" ht="13.5">
      <c r="A25" s="4" t="s">
        <v>35</v>
      </c>
      <c r="B25" s="4" t="s">
        <v>34</v>
      </c>
      <c r="C25" s="2">
        <f t="shared" si="0"/>
        <v>86.21199999999999</v>
      </c>
      <c r="D25" s="2">
        <f t="shared" si="1"/>
        <v>93.21199999999999</v>
      </c>
      <c r="E25" s="1">
        <f t="shared" si="2"/>
        <v>28.1</v>
      </c>
      <c r="F25" s="2">
        <f t="shared" si="3"/>
        <v>68.31</v>
      </c>
      <c r="G25" s="8"/>
      <c r="H25" s="8">
        <v>2</v>
      </c>
      <c r="I25" s="8"/>
      <c r="J25" s="8">
        <v>0.5</v>
      </c>
      <c r="K25" s="8">
        <v>4</v>
      </c>
      <c r="L25" s="8">
        <v>0</v>
      </c>
      <c r="M25" s="36">
        <v>51</v>
      </c>
      <c r="N25" s="37">
        <v>24</v>
      </c>
      <c r="O25" s="37">
        <v>79</v>
      </c>
      <c r="P25" s="10">
        <v>9.6</v>
      </c>
      <c r="Q25" s="10">
        <v>184</v>
      </c>
      <c r="R25" s="10">
        <v>10.1</v>
      </c>
      <c r="S25" s="9">
        <v>325</v>
      </c>
      <c r="T25" s="9">
        <v>18.31</v>
      </c>
      <c r="U25" s="9">
        <v>104</v>
      </c>
      <c r="V25" s="9">
        <v>26.53</v>
      </c>
      <c r="W25" s="9">
        <v>47</v>
      </c>
      <c r="X25" s="9">
        <v>37.28</v>
      </c>
      <c r="Y25" s="9">
        <v>13</v>
      </c>
    </row>
    <row r="26" spans="1:25" ht="13.5">
      <c r="A26" s="4" t="s">
        <v>24</v>
      </c>
      <c r="B26" s="4" t="s">
        <v>3</v>
      </c>
      <c r="C26" s="2">
        <f t="shared" si="0"/>
        <v>88.80000000000001</v>
      </c>
      <c r="D26" s="2">
        <f t="shared" si="1"/>
        <v>90.80000000000001</v>
      </c>
      <c r="E26" s="1">
        <f t="shared" si="2"/>
        <v>27.8</v>
      </c>
      <c r="F26" s="2">
        <f t="shared" si="3"/>
        <v>66.4</v>
      </c>
      <c r="G26" s="8"/>
      <c r="H26" s="8">
        <v>1</v>
      </c>
      <c r="I26" s="8"/>
      <c r="J26" s="8">
        <v>0</v>
      </c>
      <c r="K26" s="8">
        <v>1</v>
      </c>
      <c r="L26" s="8">
        <v>0</v>
      </c>
      <c r="M26" s="36">
        <v>61</v>
      </c>
      <c r="N26" s="37">
        <v>23</v>
      </c>
      <c r="O26" s="37">
        <v>81</v>
      </c>
      <c r="P26" s="10">
        <v>8.68</v>
      </c>
      <c r="Q26" s="10">
        <v>120</v>
      </c>
      <c r="R26" s="10">
        <v>9.99</v>
      </c>
      <c r="S26" s="9">
        <v>291</v>
      </c>
      <c r="T26" s="9">
        <v>17.76</v>
      </c>
      <c r="U26" s="9">
        <v>243</v>
      </c>
      <c r="V26" s="9">
        <v>23.73</v>
      </c>
      <c r="W26" s="9">
        <v>102</v>
      </c>
      <c r="X26" s="9">
        <v>41.74</v>
      </c>
      <c r="Y26" s="9">
        <v>85</v>
      </c>
    </row>
    <row r="27" spans="1:25" ht="13.5">
      <c r="A27" s="4" t="s">
        <v>26</v>
      </c>
      <c r="B27" s="4" t="s">
        <v>0</v>
      </c>
      <c r="C27" s="2">
        <f t="shared" si="0"/>
        <v>93.04</v>
      </c>
      <c r="D27" s="2">
        <f t="shared" si="1"/>
        <v>96.54</v>
      </c>
      <c r="E27" s="1">
        <f t="shared" si="2"/>
        <v>28.950000000000003</v>
      </c>
      <c r="F27" s="2">
        <f t="shared" si="3"/>
        <v>70.80000000000001</v>
      </c>
      <c r="G27" s="8"/>
      <c r="H27" s="8">
        <v>1</v>
      </c>
      <c r="I27" s="8">
        <v>1</v>
      </c>
      <c r="J27" s="8">
        <v>0</v>
      </c>
      <c r="K27" s="8">
        <v>1.5</v>
      </c>
      <c r="L27" s="8">
        <v>0</v>
      </c>
      <c r="M27" s="36">
        <v>72</v>
      </c>
      <c r="N27" s="37">
        <v>24</v>
      </c>
      <c r="O27" s="37">
        <v>75</v>
      </c>
      <c r="P27" s="10">
        <v>10.6</v>
      </c>
      <c r="Q27" s="10">
        <v>164</v>
      </c>
      <c r="R27" s="10">
        <v>10.88</v>
      </c>
      <c r="S27" s="9">
        <v>494</v>
      </c>
      <c r="T27" s="9">
        <v>16.68</v>
      </c>
      <c r="U27" s="9">
        <v>281</v>
      </c>
      <c r="V27" s="9">
        <v>22.65</v>
      </c>
      <c r="W27" s="9">
        <v>84</v>
      </c>
      <c r="X27" s="9">
        <v>29.19</v>
      </c>
      <c r="Y27" s="9">
        <v>58</v>
      </c>
    </row>
    <row r="28" spans="1:25" ht="13.5">
      <c r="A28" s="4" t="s">
        <v>35</v>
      </c>
      <c r="B28" s="4" t="s">
        <v>32</v>
      </c>
      <c r="C28" s="2">
        <f t="shared" si="0"/>
        <v>94.98</v>
      </c>
      <c r="D28" s="2">
        <f t="shared" si="1"/>
        <v>98.48</v>
      </c>
      <c r="E28" s="1">
        <f t="shared" si="2"/>
        <v>25.849999999999998</v>
      </c>
      <c r="F28" s="2">
        <f t="shared" si="3"/>
        <v>73.45</v>
      </c>
      <c r="G28" s="8"/>
      <c r="H28" s="8">
        <v>1</v>
      </c>
      <c r="I28" s="8"/>
      <c r="J28" s="8">
        <v>1</v>
      </c>
      <c r="K28" s="8">
        <v>0.5</v>
      </c>
      <c r="L28" s="8">
        <v>0</v>
      </c>
      <c r="M28" s="36">
        <v>73</v>
      </c>
      <c r="N28" s="37">
        <v>20</v>
      </c>
      <c r="O28" s="37">
        <v>84</v>
      </c>
      <c r="P28" s="10">
        <v>11.25</v>
      </c>
      <c r="Q28" s="10">
        <v>115</v>
      </c>
      <c r="R28" s="10">
        <v>11.21</v>
      </c>
      <c r="S28" s="9">
        <v>180</v>
      </c>
      <c r="T28" s="9">
        <v>17.36</v>
      </c>
      <c r="U28" s="9">
        <v>113</v>
      </c>
      <c r="V28" s="9">
        <v>26.57</v>
      </c>
      <c r="W28" s="9">
        <v>51</v>
      </c>
      <c r="X28" s="9">
        <v>41.99</v>
      </c>
      <c r="Y28" s="9">
        <v>12</v>
      </c>
    </row>
    <row r="29" spans="1:25" ht="13.5">
      <c r="A29" s="4" t="s">
        <v>35</v>
      </c>
      <c r="B29" s="4" t="s">
        <v>33</v>
      </c>
      <c r="C29" s="2">
        <f t="shared" si="0"/>
        <v>91.948</v>
      </c>
      <c r="D29" s="2">
        <f t="shared" si="1"/>
        <v>94.948</v>
      </c>
      <c r="E29" s="1">
        <f t="shared" si="2"/>
        <v>27.55</v>
      </c>
      <c r="F29" s="2">
        <f t="shared" si="3"/>
        <v>69.94</v>
      </c>
      <c r="G29" s="8"/>
      <c r="H29" s="8">
        <v>1</v>
      </c>
      <c r="I29" s="8"/>
      <c r="J29" s="8">
        <v>0</v>
      </c>
      <c r="K29" s="8">
        <v>2</v>
      </c>
      <c r="L29" s="8">
        <v>0</v>
      </c>
      <c r="M29" s="36">
        <v>57</v>
      </c>
      <c r="N29" s="37">
        <v>23</v>
      </c>
      <c r="O29" s="37">
        <v>80</v>
      </c>
      <c r="P29" s="10">
        <v>9.64</v>
      </c>
      <c r="Q29" s="10">
        <v>160</v>
      </c>
      <c r="R29" s="10">
        <v>10.79</v>
      </c>
      <c r="S29" s="9">
        <v>231</v>
      </c>
      <c r="T29" s="9">
        <v>17.14</v>
      </c>
      <c r="U29" s="9">
        <v>225</v>
      </c>
      <c r="V29" s="9">
        <v>23.14</v>
      </c>
      <c r="W29" s="9">
        <v>39</v>
      </c>
      <c r="X29" s="9"/>
      <c r="Y29" s="9"/>
    </row>
    <row r="30" spans="1:25" ht="13.5">
      <c r="A30" s="4" t="s">
        <v>23</v>
      </c>
      <c r="B30" s="4" t="s">
        <v>6</v>
      </c>
      <c r="C30" s="2">
        <f t="shared" si="0"/>
        <v>92.108</v>
      </c>
      <c r="D30" s="2">
        <f t="shared" si="1"/>
        <v>97.108</v>
      </c>
      <c r="E30" s="1">
        <f t="shared" si="2"/>
        <v>28</v>
      </c>
      <c r="F30" s="2">
        <f t="shared" si="3"/>
        <v>71.59</v>
      </c>
      <c r="G30" s="8"/>
      <c r="H30" s="8">
        <v>1</v>
      </c>
      <c r="I30" s="8"/>
      <c r="J30" s="8">
        <v>1</v>
      </c>
      <c r="K30" s="8">
        <v>2</v>
      </c>
      <c r="L30" s="8">
        <v>0</v>
      </c>
      <c r="M30" s="36">
        <v>68</v>
      </c>
      <c r="N30" s="37">
        <v>23</v>
      </c>
      <c r="O30" s="37">
        <v>78</v>
      </c>
      <c r="P30" s="10">
        <v>10.49</v>
      </c>
      <c r="Q30" s="10">
        <v>314</v>
      </c>
      <c r="R30" s="10">
        <v>10.49</v>
      </c>
      <c r="S30" s="9">
        <v>574</v>
      </c>
      <c r="T30" s="9">
        <v>19.14</v>
      </c>
      <c r="U30" s="9">
        <v>438</v>
      </c>
      <c r="V30" s="9">
        <v>30.62</v>
      </c>
      <c r="W30" s="9">
        <v>255</v>
      </c>
      <c r="X30" s="9">
        <v>36.09</v>
      </c>
      <c r="Y30" s="9">
        <v>98</v>
      </c>
    </row>
    <row r="31" spans="1:25" ht="13.5">
      <c r="A31" s="4" t="s">
        <v>35</v>
      </c>
      <c r="B31" s="6" t="s">
        <v>13</v>
      </c>
      <c r="C31" s="2">
        <f t="shared" si="0"/>
        <v>100.668</v>
      </c>
      <c r="D31" s="2">
        <f t="shared" si="1"/>
        <v>104.668</v>
      </c>
      <c r="E31" s="1">
        <f t="shared" si="2"/>
        <v>21.1</v>
      </c>
      <c r="F31" s="2">
        <f t="shared" si="3"/>
        <v>80.19000000000001</v>
      </c>
      <c r="G31" s="8"/>
      <c r="H31" s="8">
        <v>1</v>
      </c>
      <c r="I31" s="8"/>
      <c r="J31" s="8">
        <v>1</v>
      </c>
      <c r="K31" s="8">
        <v>1</v>
      </c>
      <c r="L31" s="8">
        <v>0</v>
      </c>
      <c r="M31" s="36">
        <v>71</v>
      </c>
      <c r="N31" s="37">
        <v>15</v>
      </c>
      <c r="O31" s="37">
        <v>81</v>
      </c>
      <c r="P31" s="10">
        <v>13.16</v>
      </c>
      <c r="Q31" s="10">
        <v>345</v>
      </c>
      <c r="R31" s="10">
        <v>11.63</v>
      </c>
      <c r="S31" s="9">
        <v>828</v>
      </c>
      <c r="T31" s="9">
        <v>20.51</v>
      </c>
      <c r="U31" s="9">
        <v>781</v>
      </c>
      <c r="V31" s="9">
        <v>32.54</v>
      </c>
      <c r="W31" s="9">
        <v>258</v>
      </c>
      <c r="X31" s="9">
        <v>51.42</v>
      </c>
      <c r="Y31" s="9">
        <v>86</v>
      </c>
    </row>
    <row r="32" spans="1:25" ht="13.5">
      <c r="A32" s="4" t="s">
        <v>31</v>
      </c>
      <c r="B32" s="4" t="s">
        <v>29</v>
      </c>
      <c r="C32" s="2">
        <f t="shared" si="0"/>
        <v>101.50000000000001</v>
      </c>
      <c r="D32" s="2">
        <f t="shared" si="1"/>
        <v>105.30000000000001</v>
      </c>
      <c r="E32" s="1">
        <f t="shared" si="2"/>
        <v>24</v>
      </c>
      <c r="F32" s="2">
        <f t="shared" si="3"/>
        <v>79.75</v>
      </c>
      <c r="G32" s="8"/>
      <c r="H32" s="8">
        <v>1</v>
      </c>
      <c r="I32" s="8"/>
      <c r="J32" s="8">
        <v>1</v>
      </c>
      <c r="K32" s="8">
        <v>0.8</v>
      </c>
      <c r="L32" s="8">
        <v>0</v>
      </c>
      <c r="M32" s="36">
        <v>70</v>
      </c>
      <c r="N32" s="37">
        <v>18</v>
      </c>
      <c r="O32" s="37">
        <v>86</v>
      </c>
      <c r="P32" s="10">
        <v>11.42</v>
      </c>
      <c r="Q32" s="10">
        <v>202</v>
      </c>
      <c r="R32" s="10">
        <v>12.23</v>
      </c>
      <c r="S32" s="9">
        <v>385</v>
      </c>
      <c r="T32" s="9">
        <v>19.41</v>
      </c>
      <c r="U32" s="9">
        <v>331</v>
      </c>
      <c r="V32" s="9">
        <v>30.2</v>
      </c>
      <c r="W32" s="9">
        <v>125</v>
      </c>
      <c r="X32" s="9">
        <v>49.86</v>
      </c>
      <c r="Y32" s="9">
        <v>74</v>
      </c>
    </row>
    <row r="33" spans="1:25" ht="13.5">
      <c r="A33" s="4" t="s">
        <v>25</v>
      </c>
      <c r="B33" s="4" t="s">
        <v>15</v>
      </c>
      <c r="C33" s="2">
        <f t="shared" si="0"/>
        <v>97.16</v>
      </c>
      <c r="D33" s="2">
        <f t="shared" si="1"/>
        <v>105.16</v>
      </c>
      <c r="E33" s="1">
        <f t="shared" si="2"/>
        <v>28.900000000000002</v>
      </c>
      <c r="F33" s="2">
        <f t="shared" si="3"/>
        <v>78</v>
      </c>
      <c r="G33" s="8"/>
      <c r="H33" s="8">
        <v>2</v>
      </c>
      <c r="I33" s="8">
        <v>1</v>
      </c>
      <c r="J33" s="8">
        <v>0.5</v>
      </c>
      <c r="K33" s="8">
        <v>4</v>
      </c>
      <c r="L33" s="8">
        <v>0</v>
      </c>
      <c r="M33" s="36">
        <v>62</v>
      </c>
      <c r="N33" s="37">
        <v>25</v>
      </c>
      <c r="O33" s="37">
        <v>66</v>
      </c>
      <c r="P33" s="10">
        <v>11.17</v>
      </c>
      <c r="Q33" s="10">
        <v>241</v>
      </c>
      <c r="R33" s="10">
        <v>11.61</v>
      </c>
      <c r="S33" s="9">
        <v>361</v>
      </c>
      <c r="T33" s="9">
        <v>20.39</v>
      </c>
      <c r="U33" s="9">
        <v>280</v>
      </c>
      <c r="V33" s="9">
        <v>31.26</v>
      </c>
      <c r="W33" s="9">
        <v>89</v>
      </c>
      <c r="X33" s="9">
        <v>41.75</v>
      </c>
      <c r="Y33" s="9">
        <v>30</v>
      </c>
    </row>
    <row r="34" spans="1:25" ht="13.5">
      <c r="A34" s="4" t="s">
        <v>31</v>
      </c>
      <c r="B34" s="4" t="s">
        <v>30</v>
      </c>
      <c r="C34" s="2">
        <f t="shared" si="0"/>
        <v>102.492</v>
      </c>
      <c r="D34" s="2">
        <f t="shared" si="1"/>
        <v>105.992</v>
      </c>
      <c r="E34" s="1">
        <f t="shared" si="2"/>
        <v>26</v>
      </c>
      <c r="F34" s="2">
        <f t="shared" si="3"/>
        <v>79.66</v>
      </c>
      <c r="G34" s="8"/>
      <c r="H34" s="8">
        <v>1.5</v>
      </c>
      <c r="I34" s="8"/>
      <c r="J34" s="8">
        <v>0</v>
      </c>
      <c r="K34" s="8">
        <v>2</v>
      </c>
      <c r="L34" s="8">
        <v>0</v>
      </c>
      <c r="M34" s="36">
        <v>64</v>
      </c>
      <c r="N34" s="37">
        <v>21</v>
      </c>
      <c r="O34" s="37">
        <v>78</v>
      </c>
      <c r="P34" s="10">
        <v>10.47</v>
      </c>
      <c r="Q34" s="10">
        <v>401</v>
      </c>
      <c r="R34" s="10">
        <v>12.02</v>
      </c>
      <c r="S34" s="9">
        <v>801</v>
      </c>
      <c r="T34" s="9">
        <v>21.11</v>
      </c>
      <c r="U34" s="9">
        <v>574</v>
      </c>
      <c r="V34" s="9">
        <v>28.76</v>
      </c>
      <c r="W34" s="9">
        <v>231</v>
      </c>
      <c r="X34" s="9">
        <v>39.45</v>
      </c>
      <c r="Y34" s="9">
        <v>47</v>
      </c>
    </row>
    <row r="35" spans="1:25" ht="13.5">
      <c r="A35" s="4" t="s">
        <v>23</v>
      </c>
      <c r="B35" s="4" t="s">
        <v>12</v>
      </c>
      <c r="C35" s="2">
        <f t="shared" si="0"/>
        <v>104.276</v>
      </c>
      <c r="D35" s="2">
        <f t="shared" si="1"/>
        <v>105.776</v>
      </c>
      <c r="E35" s="1">
        <f t="shared" si="2"/>
        <v>22.85</v>
      </c>
      <c r="F35" s="2">
        <f t="shared" si="3"/>
        <v>80.53</v>
      </c>
      <c r="G35" s="8"/>
      <c r="H35" s="8">
        <v>1</v>
      </c>
      <c r="I35" s="8"/>
      <c r="J35" s="8">
        <v>0</v>
      </c>
      <c r="K35" s="8">
        <v>0.5</v>
      </c>
      <c r="L35" s="8">
        <v>0</v>
      </c>
      <c r="M35" s="36">
        <v>65</v>
      </c>
      <c r="N35" s="37">
        <v>17</v>
      </c>
      <c r="O35" s="37">
        <v>86</v>
      </c>
      <c r="P35" s="10">
        <v>11.53</v>
      </c>
      <c r="Q35" s="10">
        <v>74</v>
      </c>
      <c r="R35" s="10">
        <v>11.68</v>
      </c>
      <c r="S35" s="9">
        <v>137</v>
      </c>
      <c r="T35" s="9">
        <v>22.28</v>
      </c>
      <c r="U35" s="9">
        <v>121</v>
      </c>
      <c r="V35" s="9">
        <v>39.76</v>
      </c>
      <c r="W35" s="9">
        <v>57</v>
      </c>
      <c r="X35" s="9">
        <v>52.48</v>
      </c>
      <c r="Y35" s="9">
        <v>15</v>
      </c>
    </row>
    <row r="36" spans="1:25" ht="13.5">
      <c r="A36" s="4" t="s">
        <v>35</v>
      </c>
      <c r="B36" s="4" t="s">
        <v>28</v>
      </c>
      <c r="C36" s="2">
        <f t="shared" si="0"/>
        <v>104.22399999999999</v>
      </c>
      <c r="D36" s="2">
        <f t="shared" si="1"/>
        <v>109.22399999999999</v>
      </c>
      <c r="E36" s="1">
        <f t="shared" si="2"/>
        <v>21.15</v>
      </c>
      <c r="F36" s="2">
        <f t="shared" si="3"/>
        <v>83.97</v>
      </c>
      <c r="G36" s="8"/>
      <c r="H36" s="8">
        <v>1</v>
      </c>
      <c r="I36" s="8"/>
      <c r="J36" s="8">
        <v>1</v>
      </c>
      <c r="K36" s="8">
        <v>2</v>
      </c>
      <c r="L36" s="8">
        <v>0</v>
      </c>
      <c r="M36" s="36">
        <v>70</v>
      </c>
      <c r="N36" s="37">
        <v>15</v>
      </c>
      <c r="O36" s="37">
        <v>83</v>
      </c>
      <c r="P36" s="10">
        <v>12.68</v>
      </c>
      <c r="Q36" s="10">
        <v>208</v>
      </c>
      <c r="R36" s="10">
        <v>12.04</v>
      </c>
      <c r="S36" s="9">
        <v>331</v>
      </c>
      <c r="T36" s="9">
        <v>23.13</v>
      </c>
      <c r="U36" s="9">
        <v>292</v>
      </c>
      <c r="V36" s="9">
        <v>42.03</v>
      </c>
      <c r="W36" s="9">
        <v>191</v>
      </c>
      <c r="X36" s="9">
        <v>54.97</v>
      </c>
      <c r="Y36" s="9">
        <v>47</v>
      </c>
    </row>
    <row r="37" spans="7:18" ht="13.5">
      <c r="G37" s="5"/>
      <c r="J37" s="5"/>
      <c r="K37" s="5"/>
      <c r="N37" s="5"/>
      <c r="R37" s="6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56" ht="13.5">
      <c r="N56" s="4"/>
    </row>
    <row r="57" ht="13.5">
      <c r="N57" s="4"/>
    </row>
    <row r="58" ht="13.5">
      <c r="N58" s="4"/>
    </row>
    <row r="59" ht="13.5">
      <c r="N59" s="4"/>
    </row>
    <row r="60" ht="13.5">
      <c r="N60" s="4"/>
    </row>
    <row r="61" ht="13.5">
      <c r="N61" s="4"/>
    </row>
    <row r="62" ht="13.5">
      <c r="N62" s="4"/>
    </row>
    <row r="63" ht="13.5">
      <c r="N63" s="4"/>
    </row>
    <row r="64" ht="13.5">
      <c r="N64" s="4"/>
    </row>
    <row r="65" ht="13.5">
      <c r="N65" s="4"/>
    </row>
    <row r="66" ht="13.5">
      <c r="N66" s="4"/>
    </row>
    <row r="67" ht="13.5">
      <c r="N67" s="4"/>
    </row>
    <row r="68" ht="13.5">
      <c r="N68" s="4"/>
    </row>
    <row r="69" ht="13.5">
      <c r="N69" s="4"/>
    </row>
    <row r="70" ht="13.5">
      <c r="N70" s="4"/>
    </row>
    <row r="71" ht="13.5">
      <c r="N71" s="4"/>
    </row>
    <row r="72" ht="13.5">
      <c r="N72" s="4"/>
    </row>
    <row r="73" ht="13.5">
      <c r="N73" s="4"/>
    </row>
    <row r="74" ht="13.5">
      <c r="N74" s="4"/>
    </row>
    <row r="75" ht="13.5">
      <c r="N75" s="4"/>
    </row>
    <row r="76" ht="13.5">
      <c r="N76" s="4"/>
    </row>
    <row r="77" ht="13.5">
      <c r="N77" s="4"/>
    </row>
    <row r="78" ht="13.5">
      <c r="N78" s="4"/>
    </row>
    <row r="79" ht="13.5">
      <c r="N79" s="4"/>
    </row>
    <row r="80" ht="13.5">
      <c r="N80" s="4"/>
    </row>
    <row r="81" ht="13.5">
      <c r="N81" s="4"/>
    </row>
    <row r="82" ht="13.5">
      <c r="N82" s="4"/>
    </row>
    <row r="83" ht="13.5">
      <c r="N83" s="4"/>
    </row>
    <row r="84" ht="13.5">
      <c r="N84" s="4"/>
    </row>
    <row r="85" ht="13.5">
      <c r="N85" s="4"/>
    </row>
    <row r="86" ht="13.5">
      <c r="N86" s="4"/>
    </row>
    <row r="87" ht="13.5">
      <c r="N87" s="4"/>
    </row>
    <row r="88" ht="13.5">
      <c r="N88" s="4"/>
    </row>
    <row r="89" ht="13.5">
      <c r="N89" s="4"/>
    </row>
  </sheetData>
  <mergeCells count="4">
    <mergeCell ref="A2:A5"/>
    <mergeCell ref="C7:F7"/>
    <mergeCell ref="G7:L7"/>
    <mergeCell ref="M7:Y7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国際大学GLOCOM</dc:creator>
  <cp:keywords/>
  <dc:description/>
  <cp:lastModifiedBy>国際大学GLOCOM</cp:lastModifiedBy>
  <dcterms:created xsi:type="dcterms:W3CDTF">2010-04-24T01:44:07Z</dcterms:created>
  <dcterms:modified xsi:type="dcterms:W3CDTF">2010-04-28T02:40:53Z</dcterms:modified>
  <cp:category/>
  <cp:version/>
  <cp:contentType/>
  <cp:contentStatus/>
</cp:coreProperties>
</file>